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doina.para\Desktop\RAP DE ACTIVITATE\raport de activitate 2023\anexe raport de activitate 2023\"/>
    </mc:Choice>
  </mc:AlternateContent>
  <xr:revisionPtr revIDLastSave="0" documentId="13_ncr:1_{45CA09C3-6A30-4324-92A9-607FEF8042D9}" xr6:coauthVersionLast="36" xr6:coauthVersionMax="36" xr10:uidLastSave="{00000000-0000-0000-0000-000000000000}"/>
  <bookViews>
    <workbookView xWindow="0" yWindow="0" windowWidth="20490" windowHeight="7170" xr2:uid="{00000000-000D-0000-FFFF-FFFF00000000}"/>
  </bookViews>
  <sheets>
    <sheet name="CENTRALIZATOR (2)" sheetId="2" r:id="rId1"/>
    <sheet name="Sheet1" sheetId="1" r:id="rId2"/>
  </sheets>
  <definedNames>
    <definedName name="_xlnm._FilterDatabase" localSheetId="0" hidden="1">'CENTRALIZATOR (2)'!$A$2:$CY$5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5" i="2" l="1"/>
  <c r="CW6" i="2" s="1"/>
  <c r="CP5" i="2"/>
  <c r="CL5" i="2"/>
  <c r="CA5" i="2"/>
  <c r="BV5" i="2"/>
  <c r="BX6" i="2" s="1"/>
  <c r="BL5" i="2"/>
  <c r="BH5" i="2"/>
  <c r="BC5" i="2"/>
  <c r="AU5" i="2"/>
  <c r="AQ5" i="2"/>
  <c r="AN5" i="2"/>
  <c r="AL5" i="2"/>
  <c r="AL6" i="2" s="1"/>
  <c r="AI5" i="2"/>
  <c r="AI6" i="2" s="1"/>
  <c r="AD5" i="2"/>
  <c r="AD6" i="2" s="1"/>
  <c r="R5" i="2"/>
  <c r="R6" i="2" s="1"/>
  <c r="M5" i="2"/>
  <c r="M6" i="2" s="1"/>
  <c r="J5" i="2"/>
  <c r="J6" i="2" s="1"/>
  <c r="G5" i="2"/>
  <c r="G6" i="2" s="1"/>
  <c r="BE6" i="2" l="1"/>
  <c r="AQ6" i="2"/>
</calcChain>
</file>

<file path=xl/sharedStrings.xml><?xml version="1.0" encoding="utf-8"?>
<sst xmlns="http://schemas.openxmlformats.org/spreadsheetml/2006/main" count="141" uniqueCount="92">
  <si>
    <t>Nr.Crt.</t>
  </si>
  <si>
    <t>NUMAR AUTORITATI CENTRALIZATE</t>
  </si>
  <si>
    <t>Aprecierea specifica a activității institutiei</t>
  </si>
  <si>
    <t>Resurse disponibile</t>
  </si>
  <si>
    <t>Colaborarea cu direcțiile de specialitate</t>
  </si>
  <si>
    <t>Locul afișării informaţiilor/documentelor comunicate din oficiu</t>
  </si>
  <si>
    <t>Afisarea informatiilor a fost sufiecient de vizibila pentru cei interesati</t>
  </si>
  <si>
    <t>Seturi de date suplimentare publicate din oficiu</t>
  </si>
  <si>
    <t>Solutii pentru cresterea vizibilitatii informatiilor publicate aplicate de catre institutia dvs.</t>
  </si>
  <si>
    <t>Seturi de date suplimentare din oficiu, fata de cele minimale prevazute de lege, au fost publicate de institutia dvs</t>
  </si>
  <si>
    <t>Informații publicate în format deschis</t>
  </si>
  <si>
    <t>Măsuri propuse pentru publicarea unui numar cat mai mare de seturi de adte in format deschis</t>
  </si>
  <si>
    <t>Nr. total de solicitări de informaţii de interes public</t>
  </si>
  <si>
    <t>În funcţie de solicitant</t>
  </si>
  <si>
    <t>După modalitatea de adresare</t>
  </si>
  <si>
    <t>Departajare pe domenii de interes</t>
  </si>
  <si>
    <t>Nr. de solicitări soluţionate favorabil</t>
  </si>
  <si>
    <t>Termen de răspuns</t>
  </si>
  <si>
    <t>Modul de comunicare</t>
  </si>
  <si>
    <t>Departajate pe domenii de interes</t>
  </si>
  <si>
    <t>Mentionati principalele cauze pentru care anumite raspunsuri nu au fost transmise in termenul legal</t>
  </si>
  <si>
    <t>Ce masuri au fost luate pentru ca acaeasta problema sa fie rezolvata</t>
  </si>
  <si>
    <t xml:space="preserve">Nr. de solicitări respinse </t>
  </si>
  <si>
    <t>Motivul respingerii</t>
  </si>
  <si>
    <t>Nr.  de reclamaţii administrative la adresa instituţiei publice în baza Legii nr. 544/ 2001, cu modificările şi completările ulterioare</t>
  </si>
  <si>
    <t>Total</t>
  </si>
  <si>
    <t>Nr. de plângeri in instanţă la adresa instituţiei în baza Legii nr. 544/2001, cu modificările şi completările ulterioare</t>
  </si>
  <si>
    <t>Costuri</t>
  </si>
  <si>
    <t>Creşterea eficienţei accesului la informaţii de interes public</t>
  </si>
  <si>
    <t>Umane</t>
  </si>
  <si>
    <t>Materiale</t>
  </si>
  <si>
    <t>pe pagina de internet</t>
  </si>
  <si>
    <t>la sediul institutiei</t>
  </si>
  <si>
    <t>in presa</t>
  </si>
  <si>
    <t>in MO</t>
  </si>
  <si>
    <t>De la persoane fizice</t>
  </si>
  <si>
    <t>De la persoane juridice</t>
  </si>
  <si>
    <t>Pe suport de hârtie</t>
  </si>
  <si>
    <t>Pe suport electronic</t>
  </si>
  <si>
    <t>Verbal</t>
  </si>
  <si>
    <t>a) Utilizarea banilor publici (contracte, investiţii, cheltuieli, etc)</t>
  </si>
  <si>
    <t>b) Modul de îndeplinire a atribuţiilor instituţiei publice</t>
  </si>
  <si>
    <t>c) Acte normative, reglementări</t>
  </si>
  <si>
    <t>d) Activitatea liderilor instituţiei</t>
  </si>
  <si>
    <t>e) Informaţii privind modul de aplicare a Legii nr. 544/2001,  cu modificările şi completările ulterioare</t>
  </si>
  <si>
    <t>Altele</t>
  </si>
  <si>
    <t>Redirecţionate către alte instituţii</t>
  </si>
  <si>
    <t>Soluționate favorabil în termen de 10 zile</t>
  </si>
  <si>
    <t>Soluționate favorabil în termen de 30 zile</t>
  </si>
  <si>
    <t>Solicitări pentru care a fost depășit termenul</t>
  </si>
  <si>
    <t>Comunicare electronică</t>
  </si>
  <si>
    <t>Comunicare în format hârtie</t>
  </si>
  <si>
    <t>Comunicare verbală</t>
  </si>
  <si>
    <t>Utilizarea banilor publici (contracte, investiții, cheltuieli)</t>
  </si>
  <si>
    <t>Modul de îndeplinire a atribuțiilor instituției publice</t>
  </si>
  <si>
    <t>Acte normative, reglementări</t>
  </si>
  <si>
    <t>Activitatea liderilor instituției</t>
  </si>
  <si>
    <t>Informații privind modul de aplicare a Legii nr. 544/2001, cu modificările și completările ulterioare</t>
  </si>
  <si>
    <t xml:space="preserve">Altele </t>
  </si>
  <si>
    <t>Exceptate, conform legii</t>
  </si>
  <si>
    <t>Informații inexistente</t>
  </si>
  <si>
    <t>Alte motive</t>
  </si>
  <si>
    <t>Utilizarea banilor publici(contracte, investiții, cheltuieli etc)</t>
  </si>
  <si>
    <t>Detineti biblioteca virtuală/ punct de informare</t>
  </si>
  <si>
    <t>Punctele pe care le consideraţi necesar a fi îmbunătăţite la nivelul instituţiei dumneavoastră pentru creşterea eficienţei procesului de asigurare a accesului la informaţii de interes public:</t>
  </si>
  <si>
    <t>Măsurile luate pentru îmbunătăţirea procesului de asigurare a accesului la informaţii de interes public</t>
  </si>
  <si>
    <t>FOARTE BUNA</t>
  </si>
  <si>
    <t>BUNA</t>
  </si>
  <si>
    <t>SATISFACATOARE</t>
  </si>
  <si>
    <t>NESATISFACATOARE</t>
  </si>
  <si>
    <t>TOTAL</t>
  </si>
  <si>
    <t>SUFICIENTE</t>
  </si>
  <si>
    <t>INSUFICIENTE</t>
  </si>
  <si>
    <t>DA</t>
  </si>
  <si>
    <t>NU</t>
  </si>
  <si>
    <t>alte modalitati</t>
  </si>
  <si>
    <t>nr.</t>
  </si>
  <si>
    <t>mentionare</t>
  </si>
  <si>
    <t>Soluționate favorabil</t>
  </si>
  <si>
    <t>Respinse</t>
  </si>
  <si>
    <t>În curs de soluționare</t>
  </si>
  <si>
    <t>Totale de functionare ale compartimentului</t>
  </si>
  <si>
    <t>Sume incasate din serviciul de copiere</t>
  </si>
  <si>
    <t>Contravaloarea serviciului de copiere (lei/pag)</t>
  </si>
  <si>
    <t>Care este documentul care sta la baza stabilirii contravalorii servicului de copiere?</t>
  </si>
  <si>
    <t xml:space="preserve">  - actualizarea site-ului conform graficului de lucru si P.S.N.A., cu datele finale din cercetarile statistice;
      - în cadrul compartimentului de sinteză şi relații cu publicul vor fi analizate cererile de informații primite, pentru a identifica seturi de date care prezintă interes pentru public, pentru a fi propuse conducerii direcției, în vederea publicării pe site-ul instituției.</t>
  </si>
  <si>
    <t>solicitari</t>
  </si>
  <si>
    <t>Informatiile solicitate nu tineau de competenta DJS</t>
  </si>
  <si>
    <t>•Continuitatea actualizării datelor/documentare cu informațiile de interes public ale D.J.S. Iași;
•Difuzarea de comunicate de presă ale INS şi date statistice la nivelul județului Iași, prin diverse canale: Internet, Facebook, pliante şi publicații transmise la furnizorii de date</t>
  </si>
  <si>
    <t>•Asigurarea transparenței și promovarea tuturor informațiilor prin toate canalele de comunicare.
•Actualizarea site-ului instituție - modernizarea paginii web a D.J.S. Iași și optimizarea acesteia cu rețelele de social media.</t>
  </si>
  <si>
    <t>solicitari de date statistice din domeniul economic,social,forta de munca,demografie : Buletinul Statistic Lunar, informații privind IPC, populatia dupa domiciliu, fișe ale localităților, date de la RPL 2021, 2011, 2002</t>
  </si>
  <si>
    <t>ANEXA NR.2- RAPORT CENTRALIZATOR DE EVALUARE A IMPLEMENTĂRII LEGII NR. 544/2001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</si>
</sst>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Fill="1" applyProtection="1">
      <protection locked="0"/>
    </xf>
    <xf numFmtId="0" fontId="2" fillId="0" borderId="0" xfId="0" applyFont="1" applyFill="1"/>
    <xf numFmtId="0" fontId="3" fillId="0" borderId="13" xfId="0" applyFont="1" applyFill="1" applyBorder="1" applyAlignment="1" applyProtection="1">
      <alignment vertical="center" wrapText="1"/>
      <protection locked="0"/>
    </xf>
    <xf numFmtId="0" fontId="3" fillId="0" borderId="25" xfId="0" applyFont="1" applyFill="1" applyBorder="1" applyAlignment="1" applyProtection="1">
      <alignment vertical="center" wrapText="1"/>
      <protection locked="0"/>
    </xf>
    <xf numFmtId="0" fontId="3" fillId="0" borderId="25" xfId="0" applyFont="1" applyFill="1" applyBorder="1" applyAlignment="1" applyProtection="1">
      <alignment horizontal="center" vertical="center" wrapText="1"/>
      <protection locked="0"/>
    </xf>
    <xf numFmtId="0" fontId="3" fillId="7" borderId="0" xfId="0" applyFont="1" applyFill="1" applyAlignment="1" applyProtection="1">
      <protection locked="0"/>
    </xf>
    <xf numFmtId="0" fontId="3" fillId="7" borderId="0" xfId="0" applyFont="1" applyFill="1" applyProtection="1">
      <protection locked="0"/>
    </xf>
    <xf numFmtId="0" fontId="3" fillId="0" borderId="25" xfId="0" applyFont="1" applyFill="1" applyBorder="1" applyAlignment="1" applyProtection="1">
      <alignment vertical="center"/>
      <protection locked="0"/>
    </xf>
    <xf numFmtId="0" fontId="3" fillId="0" borderId="25" xfId="0" applyFont="1" applyFill="1" applyBorder="1" applyAlignment="1" applyProtection="1">
      <alignment horizontal="left" vertical="center" wrapText="1"/>
      <protection locked="0"/>
    </xf>
    <xf numFmtId="0" fontId="4" fillId="0" borderId="25" xfId="0" applyFont="1" applyFill="1" applyBorder="1" applyAlignment="1" applyProtection="1">
      <alignment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32" xfId="0" applyFont="1" applyFill="1" applyBorder="1" applyAlignment="1" applyProtection="1">
      <alignment horizontal="center" vertical="center" wrapText="1"/>
      <protection locked="0"/>
    </xf>
    <xf numFmtId="0" fontId="2" fillId="0" borderId="33" xfId="0" applyFont="1" applyFill="1" applyBorder="1" applyAlignment="1" applyProtection="1">
      <alignment horizontal="center" vertical="center" wrapText="1"/>
      <protection locked="0"/>
    </xf>
    <xf numFmtId="0" fontId="3" fillId="0" borderId="33" xfId="0" applyFont="1" applyFill="1" applyBorder="1" applyAlignment="1" applyProtection="1">
      <alignment wrapText="1"/>
      <protection locked="0"/>
    </xf>
    <xf numFmtId="0" fontId="3" fillId="7" borderId="33" xfId="0" applyFont="1" applyFill="1" applyBorder="1" applyAlignment="1" applyProtection="1">
      <alignment wrapText="1"/>
    </xf>
    <xf numFmtId="0" fontId="3" fillId="0" borderId="33" xfId="0" applyFont="1" applyFill="1" applyBorder="1" applyAlignment="1" applyProtection="1">
      <alignment horizontal="center" vertical="center" wrapText="1"/>
      <protection locked="0"/>
    </xf>
    <xf numFmtId="0" fontId="3" fillId="2" borderId="33" xfId="0" applyFont="1" applyFill="1" applyBorder="1" applyAlignment="1">
      <alignment wrapText="1"/>
    </xf>
    <xf numFmtId="0" fontId="3" fillId="0" borderId="33" xfId="0" applyFont="1" applyFill="1" applyBorder="1" applyAlignment="1" applyProtection="1">
      <alignment horizontal="left" wrapText="1"/>
      <protection locked="0"/>
    </xf>
    <xf numFmtId="0" fontId="3" fillId="3" borderId="33" xfId="0" applyFont="1" applyFill="1" applyBorder="1" applyAlignment="1">
      <alignment wrapText="1"/>
    </xf>
    <xf numFmtId="0" fontId="3" fillId="4" borderId="33" xfId="0" applyFont="1" applyFill="1" applyBorder="1" applyAlignment="1">
      <alignment wrapText="1"/>
    </xf>
    <xf numFmtId="0" fontId="3" fillId="5" borderId="33" xfId="0" applyFont="1" applyFill="1" applyBorder="1" applyAlignment="1">
      <alignment wrapText="1"/>
    </xf>
    <xf numFmtId="0" fontId="3" fillId="6" borderId="33" xfId="0" applyFont="1" applyFill="1" applyBorder="1" applyAlignment="1">
      <alignment wrapText="1"/>
    </xf>
    <xf numFmtId="1" fontId="3" fillId="0" borderId="33" xfId="0" applyNumberFormat="1" applyFont="1" applyFill="1" applyBorder="1" applyAlignment="1" applyProtection="1">
      <alignment wrapText="1"/>
      <protection locked="0"/>
    </xf>
    <xf numFmtId="1" fontId="3" fillId="7" borderId="33" xfId="0" applyNumberFormat="1" applyFont="1" applyFill="1" applyBorder="1" applyAlignment="1" applyProtection="1">
      <alignment wrapText="1"/>
    </xf>
    <xf numFmtId="0" fontId="2" fillId="0" borderId="33" xfId="0" applyFont="1" applyFill="1" applyBorder="1" applyAlignment="1" applyProtection="1">
      <alignment wrapText="1"/>
      <protection locked="0"/>
    </xf>
    <xf numFmtId="0" fontId="2" fillId="0" borderId="34" xfId="0" applyFont="1" applyFill="1" applyBorder="1" applyAlignment="1" applyProtection="1">
      <alignment wrapText="1"/>
      <protection locked="0"/>
    </xf>
    <xf numFmtId="0" fontId="2" fillId="0" borderId="35" xfId="0" applyFont="1" applyFill="1" applyBorder="1"/>
    <xf numFmtId="0" fontId="1" fillId="0" borderId="1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29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24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 applyProtection="1">
      <alignment horizontal="center" vertical="center" wrapText="1"/>
      <protection locked="0"/>
    </xf>
    <xf numFmtId="0" fontId="4" fillId="6" borderId="10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 applyProtection="1">
      <alignment horizontal="left" vertical="center" wrapText="1"/>
      <protection locked="0"/>
    </xf>
    <xf numFmtId="0" fontId="3" fillId="0" borderId="29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4" fillId="0" borderId="31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4" fillId="5" borderId="10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7"/>
  <sheetViews>
    <sheetView tabSelected="1" zoomScale="106" zoomScaleNormal="106" workbookViewId="0">
      <selection sqref="A1:R1"/>
    </sheetView>
  </sheetViews>
  <sheetFormatPr defaultColWidth="9" defaultRowHeight="11.25" x14ac:dyDescent="0.2"/>
  <cols>
    <col min="1" max="1" width="6" style="1" bestFit="1" customWidth="1"/>
    <col min="2" max="2" width="16.42578125" style="1" bestFit="1" customWidth="1"/>
    <col min="3" max="3" width="7" style="1" bestFit="1" customWidth="1"/>
    <col min="4" max="4" width="5.140625" style="1" bestFit="1" customWidth="1"/>
    <col min="5" max="5" width="8.7109375" style="1" bestFit="1" customWidth="1"/>
    <col min="6" max="6" width="9" style="1"/>
    <col min="7" max="7" width="6.28515625" style="1" bestFit="1" customWidth="1"/>
    <col min="8" max="8" width="8.7109375" style="1" bestFit="1" customWidth="1"/>
    <col min="9" max="9" width="8.140625" style="1" bestFit="1" customWidth="1"/>
    <col min="10" max="10" width="6.28515625" style="1" bestFit="1" customWidth="1"/>
    <col min="11" max="11" width="6.28515625" style="1" customWidth="1"/>
    <col min="12" max="12" width="9" style="1"/>
    <col min="13" max="13" width="6.28515625" style="1" bestFit="1" customWidth="1"/>
    <col min="14" max="14" width="7" style="1" bestFit="1" customWidth="1"/>
    <col min="15" max="15" width="5.140625" style="1" bestFit="1" customWidth="1"/>
    <col min="16" max="16" width="8.140625" style="1" customWidth="1"/>
    <col min="17" max="17" width="9" style="1"/>
    <col min="18" max="18" width="6.28515625" style="1" bestFit="1" customWidth="1"/>
    <col min="19" max="19" width="3.140625" style="1" bestFit="1" customWidth="1"/>
    <col min="20" max="20" width="3" style="1" bestFit="1" customWidth="1"/>
    <col min="21" max="21" width="3.140625" style="1" bestFit="1" customWidth="1"/>
    <col min="22" max="22" width="3" style="1" bestFit="1" customWidth="1"/>
    <col min="23" max="23" width="3.140625" style="1" bestFit="1" customWidth="1"/>
    <col min="24" max="24" width="3" style="1" bestFit="1" customWidth="1"/>
    <col min="25" max="25" width="3.140625" style="1" bestFit="1" customWidth="1"/>
    <col min="26" max="26" width="3" style="1" bestFit="1" customWidth="1"/>
    <col min="27" max="27" width="8.28515625" style="1" customWidth="1"/>
    <col min="28" max="28" width="3.140625" style="1" bestFit="1" customWidth="1"/>
    <col min="29" max="29" width="3" style="1" bestFit="1" customWidth="1"/>
    <col min="30" max="30" width="6" style="1" customWidth="1"/>
    <col min="31" max="31" width="23.42578125" style="1" hidden="1" customWidth="1"/>
    <col min="32" max="32" width="12.5703125" style="1" customWidth="1"/>
    <col min="33" max="33" width="3.140625" style="1" bestFit="1" customWidth="1"/>
    <col min="34" max="34" width="3" style="1" bestFit="1" customWidth="1"/>
    <col min="35" max="35" width="6.28515625" style="1" bestFit="1" customWidth="1"/>
    <col min="36" max="36" width="3.140625" style="1" bestFit="1" customWidth="1"/>
    <col min="37" max="37" width="3" style="1" bestFit="1" customWidth="1"/>
    <col min="38" max="38" width="6.28515625" style="1" bestFit="1" customWidth="1"/>
    <col min="39" max="39" width="9" style="1"/>
    <col min="40" max="40" width="9.140625" style="2" customWidth="1"/>
    <col min="41" max="42" width="8.5703125" style="1" bestFit="1" customWidth="1"/>
    <col min="43" max="43" width="9" style="2"/>
    <col min="44" max="44" width="9" style="1" customWidth="1"/>
    <col min="45" max="46" width="9" style="1"/>
    <col min="47" max="47" width="9" style="2"/>
    <col min="48" max="54" width="9" style="1"/>
    <col min="55" max="55" width="9" style="2"/>
    <col min="56" max="59" width="9" style="1"/>
    <col min="60" max="60" width="9" style="2"/>
    <col min="61" max="62" width="9" style="1"/>
    <col min="63" max="63" width="8.85546875" style="1" bestFit="1" customWidth="1"/>
    <col min="64" max="64" width="8.5703125" style="2" customWidth="1"/>
    <col min="65" max="69" width="9" style="1"/>
    <col min="70" max="70" width="4.42578125" style="1" customWidth="1"/>
    <col min="71" max="71" width="5.5703125" style="1" customWidth="1"/>
    <col min="72" max="73" width="9" style="1" customWidth="1"/>
    <col min="74" max="74" width="10" style="2" customWidth="1"/>
    <col min="75" max="76" width="9" style="1"/>
    <col min="77" max="77" width="4.28515625" style="1" customWidth="1"/>
    <col min="78" max="78" width="7.5703125" style="1" customWidth="1"/>
    <col min="79" max="79" width="7.85546875" style="2" customWidth="1"/>
    <col min="80" max="80" width="9" style="1"/>
    <col min="81" max="81" width="8.7109375" style="1" customWidth="1"/>
    <col min="82" max="82" width="11.28515625" style="1" bestFit="1" customWidth="1"/>
    <col min="83" max="83" width="8.42578125" style="1" bestFit="1" customWidth="1"/>
    <col min="84" max="84" width="9" style="1"/>
    <col min="85" max="85" width="3.140625" style="1" bestFit="1" customWidth="1"/>
    <col min="86" max="86" width="4.7109375" style="1" customWidth="1"/>
    <col min="87" max="87" width="9" style="1"/>
    <col min="88" max="88" width="7.7109375" style="1" customWidth="1"/>
    <col min="89" max="89" width="9.85546875" style="1" customWidth="1"/>
    <col min="90" max="90" width="4.85546875" style="2" bestFit="1" customWidth="1"/>
    <col min="91" max="91" width="7.28515625" style="1" customWidth="1"/>
    <col min="92" max="92" width="8.28515625" style="1" customWidth="1"/>
    <col min="93" max="93" width="7.28515625" style="1" customWidth="1"/>
    <col min="94" max="94" width="4.85546875" style="2" bestFit="1" customWidth="1"/>
    <col min="95" max="95" width="7.140625" style="1" customWidth="1"/>
    <col min="96" max="96" width="6.7109375" style="1" customWidth="1"/>
    <col min="97" max="97" width="7.85546875" style="1" customWidth="1"/>
    <col min="98" max="98" width="9" style="1" customWidth="1"/>
    <col min="99" max="99" width="5.85546875" style="1" customWidth="1"/>
    <col min="100" max="100" width="3" style="1" bestFit="1" customWidth="1"/>
    <col min="101" max="103" width="9" style="1"/>
    <col min="104" max="16384" width="9" style="2"/>
  </cols>
  <sheetData>
    <row r="1" spans="1:103" ht="34.5" customHeight="1" thickBot="1" x14ac:dyDescent="0.3">
      <c r="A1" s="28" t="s">
        <v>91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103" ht="25.5" customHeight="1" x14ac:dyDescent="0.2">
      <c r="A2" s="29" t="s">
        <v>0</v>
      </c>
      <c r="B2" s="32" t="s">
        <v>1</v>
      </c>
      <c r="C2" s="35" t="s">
        <v>2</v>
      </c>
      <c r="D2" s="36"/>
      <c r="E2" s="36"/>
      <c r="F2" s="36"/>
      <c r="G2" s="36"/>
      <c r="H2" s="39" t="s">
        <v>3</v>
      </c>
      <c r="I2" s="40"/>
      <c r="J2" s="40"/>
      <c r="K2" s="40"/>
      <c r="L2" s="40"/>
      <c r="M2" s="41"/>
      <c r="N2" s="35" t="s">
        <v>4</v>
      </c>
      <c r="O2" s="36"/>
      <c r="P2" s="36"/>
      <c r="Q2" s="36"/>
      <c r="R2" s="42"/>
      <c r="S2" s="39" t="s">
        <v>5</v>
      </c>
      <c r="T2" s="40"/>
      <c r="U2" s="40"/>
      <c r="V2" s="40"/>
      <c r="W2" s="40"/>
      <c r="X2" s="40"/>
      <c r="Y2" s="40"/>
      <c r="Z2" s="40"/>
      <c r="AA2" s="41"/>
      <c r="AB2" s="35" t="s">
        <v>6</v>
      </c>
      <c r="AC2" s="36"/>
      <c r="AD2" s="42"/>
      <c r="AE2" s="32" t="s">
        <v>7</v>
      </c>
      <c r="AF2" s="55" t="s">
        <v>8</v>
      </c>
      <c r="AG2" s="35" t="s">
        <v>9</v>
      </c>
      <c r="AH2" s="36"/>
      <c r="AI2" s="42"/>
      <c r="AJ2" s="35" t="s">
        <v>10</v>
      </c>
      <c r="AK2" s="36"/>
      <c r="AL2" s="42"/>
      <c r="AM2" s="55" t="s">
        <v>11</v>
      </c>
      <c r="AN2" s="47" t="s">
        <v>12</v>
      </c>
      <c r="AO2" s="32" t="s">
        <v>13</v>
      </c>
      <c r="AP2" s="32"/>
      <c r="AQ2" s="47" t="s">
        <v>12</v>
      </c>
      <c r="AR2" s="32" t="s">
        <v>14</v>
      </c>
      <c r="AS2" s="32"/>
      <c r="AT2" s="32"/>
      <c r="AU2" s="47" t="s">
        <v>12</v>
      </c>
      <c r="AV2" s="32" t="s">
        <v>15</v>
      </c>
      <c r="AW2" s="32"/>
      <c r="AX2" s="32"/>
      <c r="AY2" s="32"/>
      <c r="AZ2" s="32"/>
      <c r="BA2" s="32"/>
      <c r="BB2" s="32"/>
      <c r="BC2" s="71" t="s">
        <v>16</v>
      </c>
      <c r="BD2" s="32" t="s">
        <v>17</v>
      </c>
      <c r="BE2" s="32"/>
      <c r="BF2" s="32"/>
      <c r="BG2" s="32"/>
      <c r="BH2" s="71" t="s">
        <v>16</v>
      </c>
      <c r="BI2" s="32" t="s">
        <v>18</v>
      </c>
      <c r="BJ2" s="32"/>
      <c r="BK2" s="32"/>
      <c r="BL2" s="71" t="s">
        <v>16</v>
      </c>
      <c r="BM2" s="61" t="s">
        <v>19</v>
      </c>
      <c r="BN2" s="62"/>
      <c r="BO2" s="62"/>
      <c r="BP2" s="62"/>
      <c r="BQ2" s="62"/>
      <c r="BR2" s="62"/>
      <c r="BS2" s="63"/>
      <c r="BT2" s="55" t="s">
        <v>20</v>
      </c>
      <c r="BU2" s="55" t="s">
        <v>21</v>
      </c>
      <c r="BV2" s="64" t="s">
        <v>22</v>
      </c>
      <c r="BW2" s="61" t="s">
        <v>23</v>
      </c>
      <c r="BX2" s="62"/>
      <c r="BY2" s="62"/>
      <c r="BZ2" s="63"/>
      <c r="CA2" s="64" t="s">
        <v>22</v>
      </c>
      <c r="CB2" s="61" t="s">
        <v>19</v>
      </c>
      <c r="CC2" s="62"/>
      <c r="CD2" s="62"/>
      <c r="CE2" s="62"/>
      <c r="CF2" s="62"/>
      <c r="CG2" s="62"/>
      <c r="CH2" s="63"/>
      <c r="CI2" s="35" t="s">
        <v>24</v>
      </c>
      <c r="CJ2" s="36"/>
      <c r="CK2" s="42"/>
      <c r="CL2" s="84" t="s">
        <v>25</v>
      </c>
      <c r="CM2" s="35" t="s">
        <v>26</v>
      </c>
      <c r="CN2" s="36"/>
      <c r="CO2" s="42"/>
      <c r="CP2" s="58" t="s">
        <v>25</v>
      </c>
      <c r="CQ2" s="32" t="s">
        <v>27</v>
      </c>
      <c r="CR2" s="32"/>
      <c r="CS2" s="32"/>
      <c r="CT2" s="32"/>
      <c r="CU2" s="32" t="s">
        <v>28</v>
      </c>
      <c r="CV2" s="32"/>
      <c r="CW2" s="32"/>
      <c r="CX2" s="32"/>
      <c r="CY2" s="83"/>
    </row>
    <row r="3" spans="1:103" ht="42.75" customHeight="1" x14ac:dyDescent="0.2">
      <c r="A3" s="30"/>
      <c r="B3" s="33"/>
      <c r="C3" s="37"/>
      <c r="D3" s="38"/>
      <c r="E3" s="38"/>
      <c r="F3" s="38"/>
      <c r="G3" s="38"/>
      <c r="H3" s="44" t="s">
        <v>29</v>
      </c>
      <c r="I3" s="45"/>
      <c r="J3" s="46"/>
      <c r="K3" s="44" t="s">
        <v>30</v>
      </c>
      <c r="L3" s="45"/>
      <c r="M3" s="46"/>
      <c r="N3" s="37"/>
      <c r="O3" s="38"/>
      <c r="P3" s="38"/>
      <c r="Q3" s="38"/>
      <c r="R3" s="43"/>
      <c r="S3" s="50" t="s">
        <v>31</v>
      </c>
      <c r="T3" s="51"/>
      <c r="U3" s="44" t="s">
        <v>32</v>
      </c>
      <c r="V3" s="46"/>
      <c r="W3" s="50" t="s">
        <v>33</v>
      </c>
      <c r="X3" s="51"/>
      <c r="Y3" s="50" t="s">
        <v>34</v>
      </c>
      <c r="Z3" s="51"/>
      <c r="AA3" s="3"/>
      <c r="AB3" s="37"/>
      <c r="AC3" s="38"/>
      <c r="AD3" s="43"/>
      <c r="AE3" s="33"/>
      <c r="AF3" s="56"/>
      <c r="AG3" s="52"/>
      <c r="AH3" s="53"/>
      <c r="AI3" s="54"/>
      <c r="AJ3" s="52"/>
      <c r="AK3" s="53"/>
      <c r="AL3" s="54"/>
      <c r="AM3" s="56"/>
      <c r="AN3" s="48"/>
      <c r="AO3" s="33" t="s">
        <v>35</v>
      </c>
      <c r="AP3" s="33" t="s">
        <v>36</v>
      </c>
      <c r="AQ3" s="48"/>
      <c r="AR3" s="33" t="s">
        <v>37</v>
      </c>
      <c r="AS3" s="33" t="s">
        <v>38</v>
      </c>
      <c r="AT3" s="33" t="s">
        <v>39</v>
      </c>
      <c r="AU3" s="48"/>
      <c r="AV3" s="33" t="s">
        <v>40</v>
      </c>
      <c r="AW3" s="33" t="s">
        <v>41</v>
      </c>
      <c r="AX3" s="33" t="s">
        <v>42</v>
      </c>
      <c r="AY3" s="33" t="s">
        <v>43</v>
      </c>
      <c r="AZ3" s="74" t="s">
        <v>44</v>
      </c>
      <c r="BA3" s="33" t="s">
        <v>45</v>
      </c>
      <c r="BB3" s="33"/>
      <c r="BC3" s="72"/>
      <c r="BD3" s="67" t="s">
        <v>46</v>
      </c>
      <c r="BE3" s="67" t="s">
        <v>47</v>
      </c>
      <c r="BF3" s="67" t="s">
        <v>48</v>
      </c>
      <c r="BG3" s="67" t="s">
        <v>49</v>
      </c>
      <c r="BH3" s="72"/>
      <c r="BI3" s="67" t="s">
        <v>50</v>
      </c>
      <c r="BJ3" s="67" t="s">
        <v>51</v>
      </c>
      <c r="BK3" s="67" t="s">
        <v>52</v>
      </c>
      <c r="BL3" s="72"/>
      <c r="BM3" s="67" t="s">
        <v>53</v>
      </c>
      <c r="BN3" s="67" t="s">
        <v>54</v>
      </c>
      <c r="BO3" s="67" t="s">
        <v>55</v>
      </c>
      <c r="BP3" s="67" t="s">
        <v>56</v>
      </c>
      <c r="BQ3" s="67" t="s">
        <v>57</v>
      </c>
      <c r="BR3" s="67" t="s">
        <v>58</v>
      </c>
      <c r="BS3" s="67"/>
      <c r="BT3" s="56"/>
      <c r="BU3" s="56"/>
      <c r="BV3" s="65"/>
      <c r="BW3" s="69" t="s">
        <v>59</v>
      </c>
      <c r="BX3" s="69" t="s">
        <v>60</v>
      </c>
      <c r="BY3" s="81" t="s">
        <v>61</v>
      </c>
      <c r="BZ3" s="82"/>
      <c r="CA3" s="65"/>
      <c r="CB3" s="69" t="s">
        <v>62</v>
      </c>
      <c r="CC3" s="69" t="s">
        <v>54</v>
      </c>
      <c r="CD3" s="69" t="s">
        <v>55</v>
      </c>
      <c r="CE3" s="69" t="s">
        <v>56</v>
      </c>
      <c r="CF3" s="69" t="s">
        <v>57</v>
      </c>
      <c r="CG3" s="81" t="s">
        <v>45</v>
      </c>
      <c r="CH3" s="82"/>
      <c r="CI3" s="37"/>
      <c r="CJ3" s="38"/>
      <c r="CK3" s="43"/>
      <c r="CL3" s="85"/>
      <c r="CM3" s="37"/>
      <c r="CN3" s="38"/>
      <c r="CO3" s="43"/>
      <c r="CP3" s="59"/>
      <c r="CQ3" s="33"/>
      <c r="CR3" s="33"/>
      <c r="CS3" s="33"/>
      <c r="CT3" s="33"/>
      <c r="CU3" s="76" t="s">
        <v>63</v>
      </c>
      <c r="CV3" s="77"/>
      <c r="CW3" s="78"/>
      <c r="CX3" s="67" t="s">
        <v>64</v>
      </c>
      <c r="CY3" s="79" t="s">
        <v>65</v>
      </c>
    </row>
    <row r="4" spans="1:103" ht="124.5" thickBot="1" x14ac:dyDescent="0.25">
      <c r="A4" s="31"/>
      <c r="B4" s="34"/>
      <c r="C4" s="4" t="s">
        <v>66</v>
      </c>
      <c r="D4" s="5" t="s">
        <v>67</v>
      </c>
      <c r="E4" s="5" t="s">
        <v>68</v>
      </c>
      <c r="F4" s="5" t="s">
        <v>69</v>
      </c>
      <c r="G4" s="6" t="s">
        <v>70</v>
      </c>
      <c r="H4" s="4" t="s">
        <v>71</v>
      </c>
      <c r="I4" s="5" t="s">
        <v>72</v>
      </c>
      <c r="J4" s="7" t="s">
        <v>70</v>
      </c>
      <c r="K4" s="4" t="s">
        <v>71</v>
      </c>
      <c r="L4" s="5" t="s">
        <v>72</v>
      </c>
      <c r="M4" s="7" t="s">
        <v>70</v>
      </c>
      <c r="N4" s="4" t="s">
        <v>66</v>
      </c>
      <c r="O4" s="5" t="s">
        <v>67</v>
      </c>
      <c r="P4" s="5" t="s">
        <v>68</v>
      </c>
      <c r="Q4" s="5" t="s">
        <v>69</v>
      </c>
      <c r="R4" s="7" t="s">
        <v>70</v>
      </c>
      <c r="S4" s="8" t="s">
        <v>73</v>
      </c>
      <c r="T4" s="4" t="s">
        <v>74</v>
      </c>
      <c r="U4" s="8" t="s">
        <v>73</v>
      </c>
      <c r="V4" s="4" t="s">
        <v>74</v>
      </c>
      <c r="W4" s="8" t="s">
        <v>73</v>
      </c>
      <c r="X4" s="4" t="s">
        <v>74</v>
      </c>
      <c r="Y4" s="8" t="s">
        <v>73</v>
      </c>
      <c r="Z4" s="4" t="s">
        <v>74</v>
      </c>
      <c r="AA4" s="5" t="s">
        <v>75</v>
      </c>
      <c r="AB4" s="8" t="s">
        <v>73</v>
      </c>
      <c r="AC4" s="4" t="s">
        <v>74</v>
      </c>
      <c r="AD4" s="7" t="s">
        <v>70</v>
      </c>
      <c r="AE4" s="34"/>
      <c r="AF4" s="57"/>
      <c r="AG4" s="8" t="s">
        <v>73</v>
      </c>
      <c r="AH4" s="4" t="s">
        <v>74</v>
      </c>
      <c r="AI4" s="7" t="s">
        <v>70</v>
      </c>
      <c r="AJ4" s="8" t="s">
        <v>73</v>
      </c>
      <c r="AK4" s="4" t="s">
        <v>74</v>
      </c>
      <c r="AL4" s="7" t="s">
        <v>70</v>
      </c>
      <c r="AM4" s="57"/>
      <c r="AN4" s="49"/>
      <c r="AO4" s="34"/>
      <c r="AP4" s="34"/>
      <c r="AQ4" s="49"/>
      <c r="AR4" s="34"/>
      <c r="AS4" s="34"/>
      <c r="AT4" s="34"/>
      <c r="AU4" s="49"/>
      <c r="AV4" s="34"/>
      <c r="AW4" s="34"/>
      <c r="AX4" s="34"/>
      <c r="AY4" s="34"/>
      <c r="AZ4" s="75"/>
      <c r="BA4" s="9" t="s">
        <v>76</v>
      </c>
      <c r="BB4" s="10" t="s">
        <v>77</v>
      </c>
      <c r="BC4" s="73"/>
      <c r="BD4" s="68"/>
      <c r="BE4" s="68"/>
      <c r="BF4" s="68"/>
      <c r="BG4" s="68"/>
      <c r="BH4" s="73"/>
      <c r="BI4" s="68"/>
      <c r="BJ4" s="68"/>
      <c r="BK4" s="68"/>
      <c r="BL4" s="73"/>
      <c r="BM4" s="68"/>
      <c r="BN4" s="68"/>
      <c r="BO4" s="68"/>
      <c r="BP4" s="68"/>
      <c r="BQ4" s="68"/>
      <c r="BR4" s="9" t="s">
        <v>76</v>
      </c>
      <c r="BS4" s="10" t="s">
        <v>77</v>
      </c>
      <c r="BT4" s="57"/>
      <c r="BU4" s="57"/>
      <c r="BV4" s="66"/>
      <c r="BW4" s="70"/>
      <c r="BX4" s="70"/>
      <c r="BY4" s="11" t="s">
        <v>76</v>
      </c>
      <c r="BZ4" s="10" t="s">
        <v>77</v>
      </c>
      <c r="CA4" s="66"/>
      <c r="CB4" s="70"/>
      <c r="CC4" s="70"/>
      <c r="CD4" s="70"/>
      <c r="CE4" s="70"/>
      <c r="CF4" s="70"/>
      <c r="CG4" s="9" t="s">
        <v>76</v>
      </c>
      <c r="CH4" s="10" t="s">
        <v>77</v>
      </c>
      <c r="CI4" s="11" t="s">
        <v>78</v>
      </c>
      <c r="CJ4" s="11" t="s">
        <v>79</v>
      </c>
      <c r="CK4" s="11" t="s">
        <v>80</v>
      </c>
      <c r="CL4" s="86"/>
      <c r="CM4" s="11" t="s">
        <v>78</v>
      </c>
      <c r="CN4" s="11" t="s">
        <v>79</v>
      </c>
      <c r="CO4" s="11" t="s">
        <v>80</v>
      </c>
      <c r="CP4" s="60"/>
      <c r="CQ4" s="11" t="s">
        <v>81</v>
      </c>
      <c r="CR4" s="11" t="s">
        <v>82</v>
      </c>
      <c r="CS4" s="11" t="s">
        <v>83</v>
      </c>
      <c r="CT4" s="11" t="s">
        <v>84</v>
      </c>
      <c r="CU4" s="8" t="s">
        <v>73</v>
      </c>
      <c r="CV4" s="4" t="s">
        <v>74</v>
      </c>
      <c r="CW4" s="7" t="s">
        <v>70</v>
      </c>
      <c r="CX4" s="68"/>
      <c r="CY4" s="80"/>
    </row>
    <row r="5" spans="1:103" s="27" customFormat="1" ht="59.25" customHeight="1" thickBot="1" x14ac:dyDescent="0.25">
      <c r="A5" s="12">
        <v>1</v>
      </c>
      <c r="B5" s="13">
        <v>1</v>
      </c>
      <c r="C5" s="14">
        <v>1</v>
      </c>
      <c r="D5" s="14"/>
      <c r="E5" s="14"/>
      <c r="F5" s="14"/>
      <c r="G5" s="15">
        <f>SUM(C5:F5)</f>
        <v>1</v>
      </c>
      <c r="H5" s="14">
        <v>1</v>
      </c>
      <c r="I5" s="14"/>
      <c r="J5" s="15">
        <f>SUM(H5:I5)</f>
        <v>1</v>
      </c>
      <c r="K5" s="14">
        <v>1</v>
      </c>
      <c r="L5" s="14"/>
      <c r="M5" s="15">
        <f>SUM(K5:L5)</f>
        <v>1</v>
      </c>
      <c r="N5" s="14">
        <v>1</v>
      </c>
      <c r="O5" s="14"/>
      <c r="P5" s="14"/>
      <c r="Q5" s="14"/>
      <c r="R5" s="15">
        <f>SUM(N5:Q5)</f>
        <v>1</v>
      </c>
      <c r="S5" s="16">
        <v>1</v>
      </c>
      <c r="T5" s="16"/>
      <c r="U5" s="16"/>
      <c r="V5" s="16"/>
      <c r="W5" s="16"/>
      <c r="X5" s="16"/>
      <c r="Y5" s="16"/>
      <c r="Z5" s="16"/>
      <c r="AA5" s="16"/>
      <c r="AB5" s="16">
        <v>1</v>
      </c>
      <c r="AC5" s="16"/>
      <c r="AD5" s="15">
        <f>SUM(AB5:AC5)</f>
        <v>1</v>
      </c>
      <c r="AE5" s="14"/>
      <c r="AF5" s="14"/>
      <c r="AG5" s="14">
        <v>1</v>
      </c>
      <c r="AH5" s="14"/>
      <c r="AI5" s="15">
        <f>SUM(AG5:AH5)</f>
        <v>1</v>
      </c>
      <c r="AJ5" s="14">
        <v>1</v>
      </c>
      <c r="AK5" s="14"/>
      <c r="AL5" s="15">
        <f>SUM(AJ5:AK5)</f>
        <v>1</v>
      </c>
      <c r="AM5" s="14" t="s">
        <v>85</v>
      </c>
      <c r="AN5" s="17">
        <f>AO5+AP5</f>
        <v>158</v>
      </c>
      <c r="AO5" s="14">
        <v>10</v>
      </c>
      <c r="AP5" s="14">
        <v>148</v>
      </c>
      <c r="AQ5" s="17">
        <f>AR5+AS5+AT5</f>
        <v>158</v>
      </c>
      <c r="AR5" s="14">
        <v>8</v>
      </c>
      <c r="AS5" s="14">
        <v>85</v>
      </c>
      <c r="AT5" s="14">
        <v>65</v>
      </c>
      <c r="AU5" s="17">
        <f>AV5+AW5+AX5+AY5+AZ5+BA5</f>
        <v>158</v>
      </c>
      <c r="AV5" s="14"/>
      <c r="AW5" s="14"/>
      <c r="AX5" s="14"/>
      <c r="AY5" s="14"/>
      <c r="AZ5" s="18"/>
      <c r="BA5" s="18">
        <v>158</v>
      </c>
      <c r="BB5" s="14" t="s">
        <v>86</v>
      </c>
      <c r="BC5" s="19">
        <f>BD5+BE5+BF5+BG5</f>
        <v>158</v>
      </c>
      <c r="BD5" s="14"/>
      <c r="BE5" s="14">
        <v>146</v>
      </c>
      <c r="BF5" s="14">
        <v>12</v>
      </c>
      <c r="BG5" s="14"/>
      <c r="BH5" s="19">
        <f>BI5+BJ5+BK5</f>
        <v>158</v>
      </c>
      <c r="BI5" s="14">
        <v>110</v>
      </c>
      <c r="BJ5" s="14">
        <v>2</v>
      </c>
      <c r="BK5" s="14">
        <v>46</v>
      </c>
      <c r="BL5" s="19">
        <f>BM5+BN5+BO5+BP5+BQ5+BR5</f>
        <v>158</v>
      </c>
      <c r="BM5" s="14"/>
      <c r="BN5" s="14"/>
      <c r="BO5" s="14"/>
      <c r="BP5" s="14"/>
      <c r="BQ5" s="14"/>
      <c r="BR5" s="16">
        <v>158</v>
      </c>
      <c r="BS5" s="14" t="s">
        <v>90</v>
      </c>
      <c r="BT5" s="14"/>
      <c r="BU5" s="14"/>
      <c r="BV5" s="20">
        <f>BW5+BX5+BY5</f>
        <v>2</v>
      </c>
      <c r="BW5" s="14"/>
      <c r="BX5" s="14"/>
      <c r="BY5" s="16">
        <v>2</v>
      </c>
      <c r="BZ5" s="14" t="s">
        <v>87</v>
      </c>
      <c r="CA5" s="20">
        <f>CB5+CC5+CD5+CE5+CF5+CG5</f>
        <v>2</v>
      </c>
      <c r="CB5" s="14"/>
      <c r="CC5" s="14"/>
      <c r="CD5" s="14"/>
      <c r="CE5" s="14"/>
      <c r="CF5" s="14"/>
      <c r="CG5" s="16">
        <v>2</v>
      </c>
      <c r="CH5" s="14" t="s">
        <v>87</v>
      </c>
      <c r="CI5" s="14"/>
      <c r="CJ5" s="14"/>
      <c r="CK5" s="14"/>
      <c r="CL5" s="21">
        <f>CI5+CJ5+CK5</f>
        <v>0</v>
      </c>
      <c r="CM5" s="14"/>
      <c r="CN5" s="14">
        <v>0</v>
      </c>
      <c r="CO5" s="14"/>
      <c r="CP5" s="22">
        <f>CM5+CN5+CO5</f>
        <v>0</v>
      </c>
      <c r="CQ5" s="14"/>
      <c r="CR5" s="14"/>
      <c r="CS5" s="14"/>
      <c r="CT5" s="14"/>
      <c r="CU5" s="23">
        <v>1</v>
      </c>
      <c r="CV5" s="23"/>
      <c r="CW5" s="24">
        <f>SUM(CU5:CV5)</f>
        <v>1</v>
      </c>
      <c r="CX5" s="25" t="s">
        <v>88</v>
      </c>
      <c r="CY5" s="26" t="s">
        <v>89</v>
      </c>
    </row>
    <row r="6" spans="1:103" x14ac:dyDescent="0.2">
      <c r="G6" s="2" t="str">
        <f>IF(B5=G5,"e bine","nu e bine")</f>
        <v>e bine</v>
      </c>
      <c r="J6" s="2" t="str">
        <f>IF(B5=J5,"e bine","nu e bine")</f>
        <v>e bine</v>
      </c>
      <c r="M6" s="2" t="str">
        <f>IF(B5=M5,"e bine","nu e bine")</f>
        <v>e bine</v>
      </c>
      <c r="R6" s="2" t="str">
        <f>IF(B5=R5,"e bine","nu e bine")</f>
        <v>e bine</v>
      </c>
      <c r="AD6" s="2" t="str">
        <f>IF(B5=AD5,"e bine","nu e bine")</f>
        <v>e bine</v>
      </c>
      <c r="AI6" s="2" t="str">
        <f>IF(B5=AI5,"e bine","nu e bine")</f>
        <v>e bine</v>
      </c>
      <c r="AL6" s="2" t="str">
        <f>IF(B5=AL5,"e bine","nu e bine")</f>
        <v>e bine</v>
      </c>
      <c r="AQ6" s="2" t="str">
        <f>IF(AN5=AQ5,IF(AQ5=AU5,"e bine","nu e bine"),"nu e bine")</f>
        <v>e bine</v>
      </c>
      <c r="BE6" s="1" t="str">
        <f>IF(BC5=BH5,IF(BH5=BL5,"e bine","nu e bine"),"nu e bine")</f>
        <v>e bine</v>
      </c>
      <c r="BX6" s="1" t="str">
        <f>IF(BV5=CA5,"e bine","nu e bine")</f>
        <v>e bine</v>
      </c>
      <c r="CW6" s="2" t="str">
        <f>IF(B5=CW5,"e bine","nu e bine")</f>
        <v>e bine</v>
      </c>
    </row>
    <row r="7" spans="1:103" x14ac:dyDescent="0.2">
      <c r="C7" s="2"/>
    </row>
  </sheetData>
  <sheetProtection algorithmName="SHA-512" hashValue="bDJYMxEaWhD4e3Hp/0VXw5mrpvdEy8IGxWusDbDaDXnT94jgX4GN5WVZDrBL7NhgTRYE5ao5ihTEG7GRANN9Wg==" saltValue="t9okad8h4dwYcOBixzf7kQ==" spinCount="100000" sheet="1" objects="1" scenarios="1" selectLockedCells="1"/>
  <dataConsolidate/>
  <mergeCells count="79">
    <mergeCell ref="CU3:CW3"/>
    <mergeCell ref="CX3:CX4"/>
    <mergeCell ref="CY3:CY4"/>
    <mergeCell ref="BX3:BX4"/>
    <mergeCell ref="BY3:BZ3"/>
    <mergeCell ref="CB3:CB4"/>
    <mergeCell ref="CC3:CC4"/>
    <mergeCell ref="CD3:CD4"/>
    <mergeCell ref="CE3:CE4"/>
    <mergeCell ref="CF3:CF4"/>
    <mergeCell ref="CG3:CH3"/>
    <mergeCell ref="CA2:CA4"/>
    <mergeCell ref="CU2:CY2"/>
    <mergeCell ref="CI2:CK3"/>
    <mergeCell ref="CL2:CL4"/>
    <mergeCell ref="CM2:CO3"/>
    <mergeCell ref="S3:T3"/>
    <mergeCell ref="U3:V3"/>
    <mergeCell ref="W3:X3"/>
    <mergeCell ref="BL2:BL4"/>
    <mergeCell ref="BI3:BI4"/>
    <mergeCell ref="BJ3:BJ4"/>
    <mergeCell ref="BK3:BK4"/>
    <mergeCell ref="AR3:AR4"/>
    <mergeCell ref="BG3:BG4"/>
    <mergeCell ref="AU2:AU4"/>
    <mergeCell ref="AS3:AS4"/>
    <mergeCell ref="AT3:AT4"/>
    <mergeCell ref="S2:AA2"/>
    <mergeCell ref="AB2:AD3"/>
    <mergeCell ref="AE2:AE4"/>
    <mergeCell ref="AF2:AF4"/>
    <mergeCell ref="AV2:BB2"/>
    <mergeCell ref="BC2:BC4"/>
    <mergeCell ref="BD2:BG2"/>
    <mergeCell ref="BH2:BH4"/>
    <mergeCell ref="BI2:BK2"/>
    <mergeCell ref="AV3:AV4"/>
    <mergeCell ref="AW3:AW4"/>
    <mergeCell ref="AX3:AX4"/>
    <mergeCell ref="AY3:AY4"/>
    <mergeCell ref="AZ3:AZ4"/>
    <mergeCell ref="BA3:BB3"/>
    <mergeCell ref="BD3:BD4"/>
    <mergeCell ref="BE3:BE4"/>
    <mergeCell ref="BF3:BF4"/>
    <mergeCell ref="CP2:CP4"/>
    <mergeCell ref="CQ2:CT3"/>
    <mergeCell ref="BM2:BS2"/>
    <mergeCell ref="BT2:BT4"/>
    <mergeCell ref="BU2:BU4"/>
    <mergeCell ref="BV2:BV4"/>
    <mergeCell ref="BW2:BZ2"/>
    <mergeCell ref="BP3:BP4"/>
    <mergeCell ref="BQ3:BQ4"/>
    <mergeCell ref="BR3:BS3"/>
    <mergeCell ref="BW3:BW4"/>
    <mergeCell ref="BO3:BO4"/>
    <mergeCell ref="BN3:BN4"/>
    <mergeCell ref="CB2:CH2"/>
    <mergeCell ref="BM3:BM4"/>
    <mergeCell ref="AQ2:AQ4"/>
    <mergeCell ref="AR2:AT2"/>
    <mergeCell ref="Y3:Z3"/>
    <mergeCell ref="AO3:AO4"/>
    <mergeCell ref="AP3:AP4"/>
    <mergeCell ref="AG2:AI3"/>
    <mergeCell ref="AJ2:AL3"/>
    <mergeCell ref="AM2:AM4"/>
    <mergeCell ref="AN2:AN4"/>
    <mergeCell ref="AO2:AP2"/>
    <mergeCell ref="A1:R1"/>
    <mergeCell ref="A2:A4"/>
    <mergeCell ref="B2:B4"/>
    <mergeCell ref="C2:G3"/>
    <mergeCell ref="H2:M2"/>
    <mergeCell ref="N2:R3"/>
    <mergeCell ref="H3:J3"/>
    <mergeCell ref="K3:M3"/>
  </mergeCells>
  <conditionalFormatting sqref="AO8">
    <cfRule type="cellIs" dxfId="1" priority="2" operator="greaterThan">
      <formula>$AQ$5</formula>
    </cfRule>
  </conditionalFormatting>
  <conditionalFormatting sqref="AN5">
    <cfRule type="cellIs" dxfId="0" priority="1" operator="greaterThan">
      <formula>$AQ$5=$AU$5</formula>
    </cfRule>
  </conditionalFormatting>
  <dataValidations count="12">
    <dataValidation type="whole" allowBlank="1" showInputMessage="1" showErrorMessage="1" sqref="CM5:CO5 AV5:BA5 BM5:BR5 AO5:AP5 AR5:AT5 BD5:BG5 BI5:BK5 BW5:BZ5 CB5:CK5 S5:Z5 AD5 AJ5:AK5 C5:F5 H5:I5 K5:L5 N5:Q5 AG5:AH5 CU5:CV5" xr:uid="{00000000-0002-0000-0000-000000000000}">
      <formula1>0</formula1>
      <formula2>500000</formula2>
    </dataValidation>
    <dataValidation type="custom" allowBlank="1" showInputMessage="1" showErrorMessage="1" error="STOP_x000a_" promptTitle="ATENTIE" prompt="trebuie sa aiba aceeasi valoare cu coloanele S si Z_x000a_" sqref="AQ5" xr:uid="{00000000-0002-0000-0000-000001000000}">
      <formula1>AN5</formula1>
    </dataValidation>
    <dataValidation type="custom" allowBlank="1" showInputMessage="1" showErrorMessage="1" promptTitle="ATENTIE" prompt="trebuie sa aiba aceeasi valoare cu coloanele v si Z" sqref="AN5" xr:uid="{00000000-0002-0000-0000-000002000000}">
      <formula1>AO5+AP5</formula1>
    </dataValidation>
    <dataValidation allowBlank="1" showInputMessage="1" showErrorMessage="1" promptTitle="ATENTIE" prompt="trebuie sa aiba aceeasi valoare cu coloanele S si V" sqref="AU5" xr:uid="{00000000-0002-0000-0000-000003000000}"/>
    <dataValidation allowBlank="1" showInputMessage="1" showErrorMessage="1" promptTitle="ATENTIE " prompt="trebuie sa aiba aceeasi valoare cu coloanele AM si AQ_x000a_" sqref="BC5" xr:uid="{00000000-0002-0000-0000-000004000000}"/>
    <dataValidation allowBlank="1" showInputMessage="1" showErrorMessage="1" promptTitle="ATENTIE" prompt="trebuie sa aiba aceeasi valoare cu coloanele AH  si AQ_x000a_" sqref="BH5" xr:uid="{00000000-0002-0000-0000-000005000000}"/>
    <dataValidation allowBlank="1" showInputMessage="1" showErrorMessage="1" promptTitle="ATENTIE" prompt="trebuie sa aiba aceeasi valoare cu coloanele AH si AM" sqref="BL5" xr:uid="{00000000-0002-0000-0000-000006000000}"/>
    <dataValidation allowBlank="1" showInputMessage="1" showErrorMessage="1" promptTitle="ATENTIE" prompt="trebuie sa aiba aceeasi valoare cu coloana BF " sqref="BV5" xr:uid="{00000000-0002-0000-0000-000007000000}"/>
    <dataValidation allowBlank="1" showInputMessage="1" showErrorMessage="1" promptTitle="ATENTIE" prompt="trebuie sa aiba aceeasi valoare cu coloana BA_x000a_" sqref="CA5" xr:uid="{00000000-0002-0000-0000-000008000000}"/>
    <dataValidation type="whole" allowBlank="1" showInputMessage="1" showErrorMessage="1" sqref="B5" xr:uid="{00000000-0002-0000-0000-000009000000}">
      <formula1>0</formula1>
      <formula2>5000</formula2>
    </dataValidation>
    <dataValidation type="whole" allowBlank="1" showInputMessage="1" showErrorMessage="1" sqref="AB5:AC5" xr:uid="{00000000-0002-0000-0000-00000A000000}">
      <formula1>0</formula1>
      <formula2>50000</formula2>
    </dataValidation>
    <dataValidation type="whole" allowBlank="1" showInputMessage="1" showErrorMessage="1" promptTitle="ATENTIE" prompt="TREBUIE SA AIBA ACEEASI VALOARE CA SI COLOANA B" sqref="G5 J5 M5 R5 AI5 AL5 CW5" xr:uid="{00000000-0002-0000-0000-00000B000000}">
      <formula1>0</formula1>
      <formula2>500000</formula2>
    </dataValidation>
  </dataValidations>
  <pageMargins left="0.35" right="0.27" top="0.77" bottom="0.75" header="0.3" footer="0.3"/>
  <pageSetup paperSize="8" fitToWidth="0" orientation="landscape" r:id="rId1"/>
  <headerFooter>
    <oddHeader>&amp;C&amp;"Arial Black,Regular"&amp;12Model raport centralizator de evaluare a implementării Legii nr. 544/2001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CENTRALIZATOR (2)</vt:lpstr>
      <vt:lpstr>Sheet1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Madalina Navala</dc:creator>
  <cp:lastModifiedBy>Doina Catalina Para</cp:lastModifiedBy>
  <dcterms:created xsi:type="dcterms:W3CDTF">2022-05-03T06:37:29Z</dcterms:created>
  <dcterms:modified xsi:type="dcterms:W3CDTF">2024-03-26T12:09:42Z</dcterms:modified>
</cp:coreProperties>
</file>